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3040" windowHeight="9132"/>
  </bookViews>
  <sheets>
    <sheet name="I. rebalan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0" i="1" l="1"/>
  <c r="F99" i="1"/>
  <c r="F98" i="1"/>
  <c r="F97" i="1"/>
  <c r="F96" i="1" s="1"/>
  <c r="F95" i="1" s="1"/>
  <c r="E96" i="1"/>
  <c r="E95" i="1" s="1"/>
  <c r="D96" i="1"/>
  <c r="D95" i="1" s="1"/>
  <c r="F93" i="1"/>
  <c r="F92" i="1"/>
  <c r="E91" i="1"/>
  <c r="D91" i="1"/>
  <c r="F90" i="1"/>
  <c r="F89" i="1"/>
  <c r="F88" i="1"/>
  <c r="F87" i="1" s="1"/>
  <c r="E87" i="1"/>
  <c r="D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 s="1"/>
  <c r="E70" i="1"/>
  <c r="D70" i="1"/>
  <c r="F69" i="1"/>
  <c r="F68" i="1"/>
  <c r="F67" i="1"/>
  <c r="F66" i="1"/>
  <c r="F65" i="1"/>
  <c r="F64" i="1"/>
  <c r="F63" i="1"/>
  <c r="F62" i="1"/>
  <c r="F61" i="1"/>
  <c r="F60" i="1"/>
  <c r="F59" i="1"/>
  <c r="F58" i="1"/>
  <c r="E57" i="1"/>
  <c r="E56" i="1" s="1"/>
  <c r="E101" i="1" s="1"/>
  <c r="D57" i="1"/>
  <c r="D56" i="1"/>
  <c r="F51" i="1"/>
  <c r="F50" i="1" s="1"/>
  <c r="F49" i="1" s="1"/>
  <c r="E50" i="1"/>
  <c r="E49" i="1" s="1"/>
  <c r="D50" i="1"/>
  <c r="D49" i="1"/>
  <c r="F47" i="1"/>
  <c r="F46" i="1"/>
  <c r="F45" i="1"/>
  <c r="F44" i="1"/>
  <c r="E44" i="1"/>
  <c r="D44" i="1"/>
  <c r="F43" i="1"/>
  <c r="F42" i="1"/>
  <c r="E42" i="1"/>
  <c r="D42" i="1"/>
  <c r="F41" i="1"/>
  <c r="F40" i="1"/>
  <c r="E40" i="1"/>
  <c r="D40" i="1"/>
  <c r="F39" i="1"/>
  <c r="F38" i="1"/>
  <c r="F37" i="1" s="1"/>
  <c r="F36" i="1" s="1"/>
  <c r="F52" i="1" s="1"/>
  <c r="E37" i="1"/>
  <c r="E36" i="1" s="1"/>
  <c r="D37" i="1"/>
  <c r="D36" i="1" s="1"/>
  <c r="D52" i="1" s="1"/>
  <c r="F26" i="1"/>
  <c r="F25" i="1"/>
  <c r="F24" i="1"/>
  <c r="E22" i="1"/>
  <c r="D22" i="1"/>
  <c r="F21" i="1"/>
  <c r="F20" i="1"/>
  <c r="F22" i="1" s="1"/>
  <c r="E19" i="1"/>
  <c r="D19" i="1"/>
  <c r="F18" i="1"/>
  <c r="F17" i="1"/>
  <c r="F19" i="1" s="1"/>
  <c r="D101" i="1" l="1"/>
  <c r="E52" i="1"/>
  <c r="F57" i="1"/>
  <c r="F56" i="1" s="1"/>
  <c r="F101" i="1" s="1"/>
  <c r="F91" i="1"/>
</calcChain>
</file>

<file path=xl/sharedStrings.xml><?xml version="1.0" encoding="utf-8"?>
<sst xmlns="http://schemas.openxmlformats.org/spreadsheetml/2006/main" count="82" uniqueCount="71">
  <si>
    <t>A. RAČUNA PRIHODA I RASHODA</t>
  </si>
  <si>
    <t>Proračun za 2022. godinu</t>
  </si>
  <si>
    <t>Prihodi poslovanja</t>
  </si>
  <si>
    <t>Prihodi od prodaie nefinancijske imovine</t>
  </si>
  <si>
    <t>Rashodi poslovanja</t>
  </si>
  <si>
    <t>Rashodi za nabavu nefinancijske imovine</t>
  </si>
  <si>
    <t>Razlika - Višak / manjak</t>
  </si>
  <si>
    <t>B. RASPOLOŽIVIH SREDSTAVA IZ PRETHODNIH GODINA</t>
  </si>
  <si>
    <t>Članak 2.</t>
  </si>
  <si>
    <t>Članak 1.</t>
  </si>
  <si>
    <t>Izvor</t>
  </si>
  <si>
    <t>Račun</t>
  </si>
  <si>
    <t>6. PRIHODI</t>
  </si>
  <si>
    <t>Pomoći iz inozemstva  i od subjekata unutar općeg proračuna</t>
  </si>
  <si>
    <t>Pomoći proračunskim korisnicima iz proračuna koji im nije nadležan</t>
  </si>
  <si>
    <t>Prihodi od upravnih i administrativnih pristojbi,  pristojbi  po posebnim propisima i naknada</t>
  </si>
  <si>
    <t>Povećanje/smanjenje</t>
  </si>
  <si>
    <t>Prijedlog novog plana</t>
  </si>
  <si>
    <t>Prihodi po posebnim propisima</t>
  </si>
  <si>
    <t>Prihodi od prodaje proizvoda i robe te pruženih usluga i prihodi od donacija</t>
  </si>
  <si>
    <t>Prihodi od prodaje proizvoda i robe te pruženih usluga</t>
  </si>
  <si>
    <t>Prihodi iz nadležnog proračuna i od HZZO-a temeljem ugovornih obveza</t>
  </si>
  <si>
    <t> 7. PRIHODI OD PRODAJE NEFINANCIJSKE IMOVINE </t>
  </si>
  <si>
    <t>Prihodi od prodaje nefinancijske imovine</t>
  </si>
  <si>
    <t>Prihodi od prodaje proizvedene dugotrajne imovine</t>
  </si>
  <si>
    <t>Prihodi od prodaje građevinskih objekata</t>
  </si>
  <si>
    <t> 3. RASHODI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</si>
  <si>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</si>
  <si>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</si>
  <si>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</si>
  <si>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</si>
  <si>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</si>
  <si>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</si>
  <si>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</si>
  <si>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</si>
  <si>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</si>
  <si>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Financijski rashodi</t>
  </si>
  <si>
    <t>Ostali financijski rashodi</t>
  </si>
  <si>
    <t>Naknade građanima i kućanstvima na temelju osiguranja i druge naknade</t>
  </si>
  <si>
    <t>Ostale naknade građanima i kućanstvima iz proračuna</t>
  </si>
  <si>
    <t> 4. RASHODI ZA NABAVU NEFINANCIJSKE IMOVINE </t>
  </si>
  <si>
    <t>Rashodi za nabavu proizvedene dugotrajne imovine</t>
  </si>
  <si>
    <t>Postrojenja i oprema</t>
  </si>
  <si>
    <t>Knjige, umjetnička djela i ostale izložbene vrijednosti</t>
  </si>
  <si>
    <t>Prihodi / primici</t>
  </si>
  <si>
    <t>Rashodi/izdaci</t>
  </si>
  <si>
    <t>PRIHODI UKUPNO</t>
  </si>
  <si>
    <t>RASHODI UKUPNO</t>
  </si>
  <si>
    <t>Ukupan donos viška/manjka iz prethodnih godina</t>
  </si>
  <si>
    <t>VIŠAK/MANJAK KOJI ĆE SE RASPOREDITI</t>
  </si>
  <si>
    <t>Prihodi iz nadležnog proračuna za financiranje redovne djelatnosti proračunskih korisnika</t>
  </si>
  <si>
    <t>UKUPNO PRIHODI (6+7)</t>
  </si>
  <si>
    <t>UKUPNO RASHODI (3+4)</t>
  </si>
  <si>
    <t>Članak 3.</t>
  </si>
  <si>
    <t>OSJEČKO-BARANJSKA ŽUPANIJA</t>
  </si>
  <si>
    <t>KLASA:</t>
  </si>
  <si>
    <t>URBROJ:</t>
  </si>
  <si>
    <t>Prihodi i rashodi, te primici i izdaci po ekonomskoj klasifikaciji utvrđeni u računu prihoda i rashoda, pregledu raspoloživih sredstava iz prethodnih godina i računu financiranja za 2022. godinu, povećavaju se i smanjuju kako slijedi:</t>
  </si>
  <si>
    <t xml:space="preserve">OSNOVNA ŠKOLA "IVAN GORAN KOVAČIĆ" ĐAKOVO </t>
  </si>
  <si>
    <t>Kralja Tomislava 25, Đakovo</t>
  </si>
  <si>
    <t>OSNOVNE ŠKOLE "IVAN GORAN KOVAČIĆ" ĐAKOVO</t>
  </si>
  <si>
    <t xml:space="preserve">ODLUKA O IZMJENAMA I DOPUNAMA FINANCIJSKOG PLANA  </t>
  </si>
  <si>
    <t>ZA 2022. GODINU</t>
  </si>
  <si>
    <t>U Financijskom planu Osnovne škole "Ivan Goran Kovačić" Đakovo za 2022. godinu mijenja se i glasi:</t>
  </si>
  <si>
    <t>2121-13-22-01</t>
  </si>
  <si>
    <t>402-02/22-01/350</t>
  </si>
  <si>
    <t>Đakovo, 23. prosinca 2022. godine</t>
  </si>
  <si>
    <t>Temeljem odredbi članka 46. Zakona o proračunu („Narodne novine“ broj 144/21) Školski odbor Osnovne škole "Ivan Goran Kovačić" Đakovo na svojoj 30. sjednici, održanoj 23. prosinca 2022. godine donosi:</t>
  </si>
  <si>
    <t>II. Izmjene i dopune Proračuna Osnovne škole "Ivan Goran Kovačić" Đakovo za 2022. godinu stupaju na snagu osmog dana od dana usvajanja na Županijskoj skupštini.</t>
  </si>
  <si>
    <t>Predsjednica školskog odbora:</t>
  </si>
  <si>
    <t>Goranka Šimić, prof.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</si>
</sst>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/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4" fontId="6" fillId="0" borderId="0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4" fontId="7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/>
    <xf numFmtId="4" fontId="0" fillId="0" borderId="0" xfId="0" applyNumberFormat="1"/>
    <xf numFmtId="0" fontId="0" fillId="0" borderId="0" xfId="0" applyBorder="1"/>
    <xf numFmtId="4" fontId="0" fillId="0" borderId="0" xfId="0" applyNumberFormat="1" applyBorder="1"/>
    <xf numFmtId="4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wrapText="1"/>
    </xf>
    <xf numFmtId="0" fontId="6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"/>
  <sheetViews>
    <sheetView tabSelected="1" topLeftCell="A103" zoomScaleNormal="100" workbookViewId="0">
      <selection activeCell="E108" sqref="E108:E109"/>
    </sheetView>
  </sheetViews>
  <sheetFormatPr defaultRowHeight="14.4" x14ac:dyDescent="0.3"/>
  <cols>
    <col min="1" max="1" width="4.6640625" bestFit="1" customWidth="1"/>
    <col min="2" max="2" width="5.6640625" bestFit="1" customWidth="1"/>
    <col min="3" max="3" width="71.5546875" customWidth="1"/>
    <col min="4" max="8" width="14.88671875" bestFit="1" customWidth="1"/>
  </cols>
  <sheetData>
    <row r="1" spans="1:9" ht="15.6" x14ac:dyDescent="0.3">
      <c r="A1" s="11" t="s">
        <v>54</v>
      </c>
      <c r="B1" s="11"/>
      <c r="C1" s="12"/>
      <c r="D1" s="12"/>
      <c r="E1" s="12"/>
      <c r="F1" s="12"/>
    </row>
    <row r="2" spans="1:9" ht="15.6" x14ac:dyDescent="0.3">
      <c r="A2" s="11" t="s">
        <v>58</v>
      </c>
      <c r="B2" s="11"/>
      <c r="C2" s="12"/>
      <c r="D2" s="12"/>
      <c r="E2" s="12"/>
      <c r="F2" s="12"/>
    </row>
    <row r="3" spans="1:9" ht="15.6" x14ac:dyDescent="0.3">
      <c r="A3" s="11" t="s">
        <v>59</v>
      </c>
      <c r="B3" s="11"/>
      <c r="C3" s="12"/>
      <c r="D3" s="12"/>
      <c r="E3" s="12"/>
      <c r="F3" s="12"/>
    </row>
    <row r="4" spans="1:9" ht="15.75" x14ac:dyDescent="0.25">
      <c r="A4" s="11" t="s">
        <v>55</v>
      </c>
      <c r="B4" s="11"/>
      <c r="C4" s="12" t="s">
        <v>65</v>
      </c>
      <c r="D4" s="12"/>
      <c r="E4" s="12"/>
      <c r="F4" s="12"/>
    </row>
    <row r="5" spans="1:9" ht="15.75" x14ac:dyDescent="0.25">
      <c r="A5" s="11" t="s">
        <v>56</v>
      </c>
      <c r="B5" s="11"/>
      <c r="C5" s="12" t="s">
        <v>64</v>
      </c>
      <c r="D5" s="12"/>
      <c r="E5" s="12"/>
      <c r="F5" s="12"/>
    </row>
    <row r="6" spans="1:9" ht="15.6" x14ac:dyDescent="0.3">
      <c r="A6" s="11" t="s">
        <v>66</v>
      </c>
      <c r="C6" s="12"/>
      <c r="D6" s="12"/>
      <c r="E6" s="12"/>
      <c r="F6" s="12"/>
    </row>
    <row r="7" spans="1:9" ht="57.6" customHeight="1" x14ac:dyDescent="0.3">
      <c r="C7" s="34" t="s">
        <v>67</v>
      </c>
      <c r="D7" s="34"/>
      <c r="E7" s="34"/>
      <c r="F7" s="34"/>
    </row>
    <row r="8" spans="1:9" ht="15.6" customHeight="1" x14ac:dyDescent="0.3">
      <c r="C8" s="36" t="s">
        <v>61</v>
      </c>
      <c r="D8" s="36"/>
      <c r="E8" s="36"/>
      <c r="F8" s="36"/>
    </row>
    <row r="9" spans="1:9" ht="15.6" customHeight="1" x14ac:dyDescent="0.3">
      <c r="C9" s="36" t="s">
        <v>60</v>
      </c>
      <c r="D9" s="36"/>
      <c r="E9" s="36"/>
      <c r="F9" s="36"/>
    </row>
    <row r="10" spans="1:9" ht="15.6" customHeight="1" x14ac:dyDescent="0.3">
      <c r="C10" s="36" t="s">
        <v>62</v>
      </c>
      <c r="D10" s="36"/>
      <c r="E10" s="36"/>
      <c r="F10" s="36"/>
    </row>
    <row r="11" spans="1:9" ht="15.6" customHeight="1" x14ac:dyDescent="0.3">
      <c r="C11" s="26"/>
      <c r="D11" s="26"/>
      <c r="E11" s="26"/>
      <c r="F11" s="26"/>
    </row>
    <row r="12" spans="1:9" ht="15.6" x14ac:dyDescent="0.3">
      <c r="C12" s="12" t="s">
        <v>9</v>
      </c>
      <c r="D12" s="12"/>
      <c r="E12" s="12"/>
      <c r="F12" s="12"/>
    </row>
    <row r="13" spans="1:9" ht="15.6" x14ac:dyDescent="0.3">
      <c r="C13" s="12" t="s">
        <v>63</v>
      </c>
      <c r="D13" s="12"/>
      <c r="E13" s="12"/>
      <c r="F13" s="12"/>
    </row>
    <row r="14" spans="1:9" ht="15.6" x14ac:dyDescent="0.3">
      <c r="C14" s="12"/>
      <c r="D14" s="12"/>
      <c r="E14" s="12"/>
      <c r="F14" s="12"/>
    </row>
    <row r="15" spans="1:9" ht="15.6" x14ac:dyDescent="0.3">
      <c r="C15" s="35" t="s">
        <v>0</v>
      </c>
      <c r="D15" s="35"/>
      <c r="E15" s="35"/>
      <c r="F15" s="35"/>
    </row>
    <row r="16" spans="1:9" ht="31.2" x14ac:dyDescent="0.3">
      <c r="C16" s="13"/>
      <c r="D16" s="13" t="s">
        <v>1</v>
      </c>
      <c r="E16" s="13" t="s">
        <v>16</v>
      </c>
      <c r="F16" s="13" t="s">
        <v>17</v>
      </c>
      <c r="I16" s="28"/>
    </row>
    <row r="17" spans="3:9" ht="15.6" x14ac:dyDescent="0.3">
      <c r="C17" s="14" t="s">
        <v>2</v>
      </c>
      <c r="D17" s="15">
        <v>11683761</v>
      </c>
      <c r="E17" s="15">
        <v>2646052</v>
      </c>
      <c r="F17" s="15">
        <f>D17+E17</f>
        <v>14329813</v>
      </c>
      <c r="I17" s="28"/>
    </row>
    <row r="18" spans="3:9" ht="15.6" x14ac:dyDescent="0.3">
      <c r="C18" s="14" t="s">
        <v>3</v>
      </c>
      <c r="D18" s="15">
        <v>0</v>
      </c>
      <c r="E18" s="15">
        <v>0</v>
      </c>
      <c r="F18" s="15">
        <f>D18+E18</f>
        <v>0</v>
      </c>
      <c r="I18" s="28"/>
    </row>
    <row r="19" spans="3:9" ht="15.6" x14ac:dyDescent="0.3">
      <c r="C19" s="16" t="s">
        <v>46</v>
      </c>
      <c r="D19" s="17">
        <f>SUM(D17:D18)</f>
        <v>11683761</v>
      </c>
      <c r="E19" s="17">
        <f t="shared" ref="E19:F19" si="0">SUM(E17:E18)</f>
        <v>2646052</v>
      </c>
      <c r="F19" s="17">
        <f t="shared" si="0"/>
        <v>14329813</v>
      </c>
      <c r="I19" s="28"/>
    </row>
    <row r="20" spans="3:9" ht="15.6" x14ac:dyDescent="0.3">
      <c r="C20" s="14" t="s">
        <v>4</v>
      </c>
      <c r="D20" s="15">
        <v>11400851</v>
      </c>
      <c r="E20" s="15">
        <v>2711451</v>
      </c>
      <c r="F20" s="15">
        <f>D20+E20</f>
        <v>14112302</v>
      </c>
      <c r="I20" s="28"/>
    </row>
    <row r="21" spans="3:9" ht="15.6" x14ac:dyDescent="0.3">
      <c r="C21" s="14" t="s">
        <v>5</v>
      </c>
      <c r="D21" s="15">
        <v>282910</v>
      </c>
      <c r="E21" s="15">
        <v>-65399</v>
      </c>
      <c r="F21" s="15">
        <f>D21+E21</f>
        <v>217511</v>
      </c>
      <c r="I21" s="28"/>
    </row>
    <row r="22" spans="3:9" ht="15.6" x14ac:dyDescent="0.3">
      <c r="C22" s="16" t="s">
        <v>47</v>
      </c>
      <c r="D22" s="17">
        <f>SUM(D20:D21)</f>
        <v>11683761</v>
      </c>
      <c r="E22" s="17">
        <f t="shared" ref="E22:F22" si="1">SUM(E20:E21)</f>
        <v>2646052</v>
      </c>
      <c r="F22" s="17">
        <f t="shared" si="1"/>
        <v>14329813</v>
      </c>
      <c r="I22" s="28"/>
    </row>
    <row r="23" spans="3:9" ht="15.6" x14ac:dyDescent="0.3">
      <c r="C23" s="33" t="s">
        <v>7</v>
      </c>
      <c r="D23" s="33"/>
      <c r="E23" s="33"/>
      <c r="F23" s="33"/>
      <c r="I23" s="28"/>
    </row>
    <row r="24" spans="3:9" ht="15.6" x14ac:dyDescent="0.3">
      <c r="C24" s="14" t="s">
        <v>48</v>
      </c>
      <c r="D24" s="15">
        <v>0</v>
      </c>
      <c r="E24" s="15">
        <v>0</v>
      </c>
      <c r="F24" s="15">
        <f t="shared" ref="F24:F26" si="2">D24+E24</f>
        <v>0</v>
      </c>
      <c r="I24" s="28"/>
    </row>
    <row r="25" spans="3:9" ht="15.6" x14ac:dyDescent="0.3">
      <c r="C25" s="16" t="s">
        <v>49</v>
      </c>
      <c r="D25" s="17">
        <v>0</v>
      </c>
      <c r="E25" s="17">
        <v>0</v>
      </c>
      <c r="F25" s="17">
        <f t="shared" si="2"/>
        <v>0</v>
      </c>
      <c r="I25" s="28"/>
    </row>
    <row r="26" spans="3:9" ht="15.6" x14ac:dyDescent="0.3">
      <c r="C26" s="14" t="s">
        <v>6</v>
      </c>
      <c r="D26" s="15">
        <v>0</v>
      </c>
      <c r="E26" s="15">
        <v>0</v>
      </c>
      <c r="F26" s="15">
        <f t="shared" si="2"/>
        <v>0</v>
      </c>
      <c r="I26" s="28"/>
    </row>
    <row r="27" spans="3:9" ht="15.6" x14ac:dyDescent="0.3">
      <c r="C27" s="18"/>
      <c r="D27" s="19"/>
      <c r="E27" s="19"/>
      <c r="F27" s="19"/>
    </row>
    <row r="28" spans="3:9" ht="15.6" x14ac:dyDescent="0.3">
      <c r="C28" s="12"/>
      <c r="D28" s="12"/>
      <c r="E28" s="12"/>
      <c r="F28" s="12"/>
    </row>
    <row r="29" spans="3:9" ht="15.6" x14ac:dyDescent="0.3">
      <c r="C29" s="20"/>
      <c r="D29" s="12"/>
      <c r="E29" s="12"/>
      <c r="F29" s="12"/>
    </row>
    <row r="30" spans="3:9" ht="15.6" x14ac:dyDescent="0.3">
      <c r="C30" s="12" t="s">
        <v>8</v>
      </c>
      <c r="D30" s="12"/>
      <c r="E30" s="12"/>
      <c r="F30" s="12"/>
    </row>
    <row r="31" spans="3:9" ht="62.4" x14ac:dyDescent="0.3">
      <c r="C31" s="21" t="s">
        <v>57</v>
      </c>
      <c r="D31" s="12"/>
      <c r="E31" s="12"/>
      <c r="F31" s="12"/>
    </row>
    <row r="32" spans="3:9" ht="15.6" x14ac:dyDescent="0.3">
      <c r="C32" s="12"/>
      <c r="D32" s="12"/>
      <c r="E32" s="12"/>
      <c r="F32" s="12"/>
    </row>
    <row r="33" spans="1:9" ht="31.2" x14ac:dyDescent="0.3">
      <c r="A33" s="1" t="s">
        <v>10</v>
      </c>
      <c r="B33" s="1" t="s">
        <v>11</v>
      </c>
      <c r="C33" s="13" t="s">
        <v>44</v>
      </c>
      <c r="D33" s="13" t="s">
        <v>1</v>
      </c>
      <c r="E33" s="13" t="s">
        <v>16</v>
      </c>
      <c r="F33" s="13" t="s">
        <v>17</v>
      </c>
      <c r="I33" s="28"/>
    </row>
    <row r="34" spans="1:9" ht="15.6" x14ac:dyDescent="0.3">
      <c r="A34" s="1">
        <v>1</v>
      </c>
      <c r="B34" s="1">
        <v>2</v>
      </c>
      <c r="C34" s="13">
        <v>3</v>
      </c>
      <c r="D34" s="13">
        <v>4</v>
      </c>
      <c r="E34" s="13">
        <v>5</v>
      </c>
      <c r="F34" s="13">
        <v>6</v>
      </c>
      <c r="I34" s="28"/>
    </row>
    <row r="35" spans="1:9" ht="15.6" x14ac:dyDescent="0.3">
      <c r="A35" s="5"/>
      <c r="B35" s="4"/>
      <c r="C35" s="16" t="s">
        <v>12</v>
      </c>
      <c r="D35" s="17"/>
      <c r="E35" s="17"/>
      <c r="F35" s="17"/>
      <c r="I35" s="28"/>
    </row>
    <row r="36" spans="1:9" ht="16.2" x14ac:dyDescent="0.3">
      <c r="A36" s="6"/>
      <c r="B36" s="2">
        <v>6</v>
      </c>
      <c r="C36" s="14" t="s">
        <v>2</v>
      </c>
      <c r="D36" s="22">
        <f>SUBTOTAL(9,D37:D47)</f>
        <v>11683761</v>
      </c>
      <c r="E36" s="22">
        <f t="shared" ref="E36:F36" si="3">SUBTOTAL(9,E37:E47)</f>
        <v>2646052</v>
      </c>
      <c r="F36" s="22">
        <f t="shared" si="3"/>
        <v>14329813</v>
      </c>
      <c r="I36" s="28"/>
    </row>
    <row r="37" spans="1:9" ht="15.6" x14ac:dyDescent="0.3">
      <c r="A37" s="6"/>
      <c r="B37" s="2">
        <v>63</v>
      </c>
      <c r="C37" s="14" t="s">
        <v>13</v>
      </c>
      <c r="D37" s="17">
        <f>SUBTOTAL(9,D38:D39)</f>
        <v>10199591</v>
      </c>
      <c r="E37" s="17">
        <f t="shared" ref="E37:F37" si="4">SUBTOTAL(9,E38:E39)</f>
        <v>2504061</v>
      </c>
      <c r="F37" s="17">
        <f t="shared" si="4"/>
        <v>12703652</v>
      </c>
      <c r="I37" s="28"/>
    </row>
    <row r="38" spans="1:9" ht="15.6" x14ac:dyDescent="0.3">
      <c r="A38" s="3">
        <v>49</v>
      </c>
      <c r="B38" s="2">
        <v>636</v>
      </c>
      <c r="C38" s="14" t="s">
        <v>14</v>
      </c>
      <c r="D38" s="15">
        <v>0</v>
      </c>
      <c r="E38" s="15">
        <v>0</v>
      </c>
      <c r="F38" s="15">
        <f>D38+E38</f>
        <v>0</v>
      </c>
      <c r="I38" s="28"/>
    </row>
    <row r="39" spans="1:9" ht="15.6" x14ac:dyDescent="0.3">
      <c r="A39" s="3">
        <v>54</v>
      </c>
      <c r="B39" s="2"/>
      <c r="C39" s="14"/>
      <c r="D39" s="15">
        <v>10199591</v>
      </c>
      <c r="E39" s="15">
        <v>2504061</v>
      </c>
      <c r="F39" s="15">
        <f>D39+E39</f>
        <v>12703652</v>
      </c>
      <c r="I39" s="28"/>
    </row>
    <row r="40" spans="1:9" ht="31.2" x14ac:dyDescent="0.3">
      <c r="A40" s="6"/>
      <c r="B40" s="2">
        <v>65</v>
      </c>
      <c r="C40" s="14" t="s">
        <v>15</v>
      </c>
      <c r="D40" s="17">
        <f>SUBTOTAL(9,D41)</f>
        <v>80000</v>
      </c>
      <c r="E40" s="17">
        <f t="shared" ref="E40:F40" si="5">SUBTOTAL(9,E41)</f>
        <v>20000</v>
      </c>
      <c r="F40" s="17">
        <f t="shared" si="5"/>
        <v>100000</v>
      </c>
      <c r="I40" s="28"/>
    </row>
    <row r="41" spans="1:9" ht="15.6" x14ac:dyDescent="0.3">
      <c r="A41" s="2">
        <v>32</v>
      </c>
      <c r="B41" s="2">
        <v>652</v>
      </c>
      <c r="C41" s="14" t="s">
        <v>18</v>
      </c>
      <c r="D41" s="15">
        <v>80000</v>
      </c>
      <c r="E41" s="15">
        <v>20000</v>
      </c>
      <c r="F41" s="15">
        <f>D41+E41</f>
        <v>100000</v>
      </c>
      <c r="I41" s="28"/>
    </row>
    <row r="42" spans="1:9" ht="15.6" x14ac:dyDescent="0.3">
      <c r="A42" s="2"/>
      <c r="B42" s="2">
        <v>66</v>
      </c>
      <c r="C42" s="14" t="s">
        <v>19</v>
      </c>
      <c r="D42" s="17">
        <f>SUBTOTAL(9,D43)</f>
        <v>150000</v>
      </c>
      <c r="E42" s="17">
        <f t="shared" ref="E42:F42" si="6">SUBTOTAL(9,E43)</f>
        <v>136000</v>
      </c>
      <c r="F42" s="17">
        <f t="shared" si="6"/>
        <v>286000</v>
      </c>
      <c r="I42" s="28"/>
    </row>
    <row r="43" spans="1:9" ht="15.6" x14ac:dyDescent="0.3">
      <c r="A43" s="2">
        <v>32</v>
      </c>
      <c r="B43" s="2">
        <v>661</v>
      </c>
      <c r="C43" s="14" t="s">
        <v>20</v>
      </c>
      <c r="D43" s="15">
        <v>150000</v>
      </c>
      <c r="E43" s="15">
        <v>136000</v>
      </c>
      <c r="F43" s="15">
        <f>D43+E43</f>
        <v>286000</v>
      </c>
      <c r="I43" s="28"/>
    </row>
    <row r="44" spans="1:9" ht="15.6" x14ac:dyDescent="0.3">
      <c r="A44" s="2"/>
      <c r="B44" s="2">
        <v>67</v>
      </c>
      <c r="C44" s="14" t="s">
        <v>21</v>
      </c>
      <c r="D44" s="17">
        <f>SUBTOTAL(9,D45:D47)</f>
        <v>1254170</v>
      </c>
      <c r="E44" s="17">
        <f t="shared" ref="E44:F44" si="7">SUBTOTAL(9,E45:E47)</f>
        <v>-14009</v>
      </c>
      <c r="F44" s="17">
        <f t="shared" si="7"/>
        <v>1240161</v>
      </c>
      <c r="I44" s="28"/>
    </row>
    <row r="45" spans="1:9" ht="31.2" x14ac:dyDescent="0.3">
      <c r="A45" s="2">
        <v>11</v>
      </c>
      <c r="B45" s="2">
        <v>671</v>
      </c>
      <c r="C45" s="14" t="s">
        <v>50</v>
      </c>
      <c r="D45" s="15">
        <v>351380</v>
      </c>
      <c r="E45" s="15">
        <v>26991</v>
      </c>
      <c r="F45" s="15">
        <f>D45+E45</f>
        <v>378371</v>
      </c>
      <c r="I45" s="28"/>
    </row>
    <row r="46" spans="1:9" ht="15.6" x14ac:dyDescent="0.3">
      <c r="A46" s="2">
        <v>12</v>
      </c>
      <c r="B46" s="2"/>
      <c r="C46" s="14"/>
      <c r="D46" s="15">
        <v>864806</v>
      </c>
      <c r="E46" s="15">
        <v>-80000</v>
      </c>
      <c r="F46" s="15">
        <f>D46+E46</f>
        <v>784806</v>
      </c>
      <c r="I46" s="28"/>
    </row>
    <row r="47" spans="1:9" ht="15.6" x14ac:dyDescent="0.3">
      <c r="A47" s="2">
        <v>52</v>
      </c>
      <c r="B47" s="2"/>
      <c r="C47" s="14"/>
      <c r="D47" s="15">
        <v>37984</v>
      </c>
      <c r="E47" s="15">
        <v>39000</v>
      </c>
      <c r="F47" s="15">
        <f>D47+E47</f>
        <v>76984</v>
      </c>
      <c r="I47" s="28"/>
    </row>
    <row r="48" spans="1:9" ht="14.4" customHeight="1" x14ac:dyDescent="0.3">
      <c r="A48" s="7"/>
      <c r="B48" s="4"/>
      <c r="C48" s="16" t="s">
        <v>22</v>
      </c>
      <c r="D48" s="23"/>
      <c r="E48" s="23"/>
      <c r="F48" s="23"/>
      <c r="I48" s="28"/>
    </row>
    <row r="49" spans="1:9" ht="16.2" x14ac:dyDescent="0.3">
      <c r="A49" s="2"/>
      <c r="B49" s="2">
        <v>7</v>
      </c>
      <c r="C49" s="14" t="s">
        <v>23</v>
      </c>
      <c r="D49" s="22">
        <f>D50</f>
        <v>0</v>
      </c>
      <c r="E49" s="22">
        <f t="shared" ref="E49:F49" si="8">E50</f>
        <v>0</v>
      </c>
      <c r="F49" s="22">
        <f t="shared" si="8"/>
        <v>0</v>
      </c>
      <c r="I49" s="28"/>
    </row>
    <row r="50" spans="1:9" ht="15.6" x14ac:dyDescent="0.3">
      <c r="A50" s="2"/>
      <c r="B50" s="2">
        <v>72</v>
      </c>
      <c r="C50" s="14" t="s">
        <v>24</v>
      </c>
      <c r="D50" s="17">
        <f>SUBTOTAL(9,D51)</f>
        <v>0</v>
      </c>
      <c r="E50" s="17">
        <f t="shared" ref="E50:F50" si="9">SUBTOTAL(9,E51)</f>
        <v>0</v>
      </c>
      <c r="F50" s="17">
        <f t="shared" si="9"/>
        <v>0</v>
      </c>
      <c r="I50" s="28"/>
    </row>
    <row r="51" spans="1:9" ht="15.6" x14ac:dyDescent="0.3">
      <c r="A51" s="2">
        <v>72</v>
      </c>
      <c r="B51" s="2">
        <v>721</v>
      </c>
      <c r="C51" s="14" t="s">
        <v>25</v>
      </c>
      <c r="D51" s="15">
        <v>0</v>
      </c>
      <c r="E51" s="15">
        <v>0</v>
      </c>
      <c r="F51" s="15">
        <f>D51+E51</f>
        <v>0</v>
      </c>
      <c r="I51" s="28"/>
    </row>
    <row r="52" spans="1:9" ht="15.6" x14ac:dyDescent="0.3">
      <c r="A52" s="2"/>
      <c r="B52" s="2"/>
      <c r="C52" s="16" t="s">
        <v>51</v>
      </c>
      <c r="D52" s="17">
        <f>D36+D49</f>
        <v>11683761</v>
      </c>
      <c r="E52" s="17">
        <f t="shared" ref="E52:F52" si="10">E36+E49</f>
        <v>2646052</v>
      </c>
      <c r="F52" s="17">
        <f t="shared" si="10"/>
        <v>14329813</v>
      </c>
      <c r="I52" s="28"/>
    </row>
    <row r="53" spans="1:9" ht="31.2" x14ac:dyDescent="0.3">
      <c r="A53" s="1" t="s">
        <v>10</v>
      </c>
      <c r="B53" s="1" t="s">
        <v>11</v>
      </c>
      <c r="C53" s="13" t="s">
        <v>45</v>
      </c>
      <c r="D53" s="13" t="s">
        <v>1</v>
      </c>
      <c r="E53" s="13" t="s">
        <v>16</v>
      </c>
      <c r="F53" s="13" t="s">
        <v>17</v>
      </c>
      <c r="I53" s="28"/>
    </row>
    <row r="54" spans="1:9" ht="15.6" x14ac:dyDescent="0.3">
      <c r="A54" s="1">
        <v>1</v>
      </c>
      <c r="B54" s="1">
        <v>2</v>
      </c>
      <c r="C54" s="13">
        <v>3</v>
      </c>
      <c r="D54" s="13">
        <v>4</v>
      </c>
      <c r="E54" s="13">
        <v>5</v>
      </c>
      <c r="F54" s="13">
        <v>6</v>
      </c>
      <c r="I54" s="28"/>
    </row>
    <row r="55" spans="1:9" ht="14.4" customHeight="1" x14ac:dyDescent="0.3">
      <c r="A55" s="7"/>
      <c r="B55" s="4"/>
      <c r="C55" s="16" t="s">
        <v>26</v>
      </c>
      <c r="D55" s="16"/>
      <c r="E55" s="16"/>
      <c r="F55" s="16"/>
      <c r="I55" s="28"/>
    </row>
    <row r="56" spans="1:9" ht="16.2" x14ac:dyDescent="0.3">
      <c r="A56" s="8"/>
      <c r="B56" s="2">
        <v>3</v>
      </c>
      <c r="C56" s="14" t="s">
        <v>4</v>
      </c>
      <c r="D56" s="22">
        <f>SUBTOTAL(9,D57:D93)</f>
        <v>11400851</v>
      </c>
      <c r="E56" s="22">
        <f>SUBTOTAL(9,E57:E93)</f>
        <v>2711451</v>
      </c>
      <c r="F56" s="22">
        <f>SUBTOTAL(9,F57:F93)</f>
        <v>14112302</v>
      </c>
      <c r="I56" s="28"/>
    </row>
    <row r="57" spans="1:9" ht="15.6" x14ac:dyDescent="0.3">
      <c r="A57" s="9"/>
      <c r="B57" s="2">
        <v>31</v>
      </c>
      <c r="C57" s="14" t="s">
        <v>27</v>
      </c>
      <c r="D57" s="17">
        <f>SUBTOTAL(9,D58:D69)</f>
        <v>9880311</v>
      </c>
      <c r="E57" s="17">
        <f>SUBTOTAL(9,E58:E69)</f>
        <v>2358103</v>
      </c>
      <c r="F57" s="17">
        <f>SUBTOTAL(9,F58:F69)</f>
        <v>12238414</v>
      </c>
      <c r="I57" s="28"/>
    </row>
    <row r="58" spans="1:9" ht="15.6" x14ac:dyDescent="0.3">
      <c r="A58" s="8">
        <v>11</v>
      </c>
      <c r="B58" s="2">
        <v>311</v>
      </c>
      <c r="C58" s="14" t="s">
        <v>28</v>
      </c>
      <c r="D58" s="15">
        <v>41500</v>
      </c>
      <c r="E58" s="15">
        <v>24250</v>
      </c>
      <c r="F58" s="15">
        <f>D58+E58</f>
        <v>65750</v>
      </c>
      <c r="G58" s="31"/>
      <c r="H58" s="29"/>
      <c r="I58" s="28"/>
    </row>
    <row r="59" spans="1:9" ht="15.6" x14ac:dyDescent="0.3">
      <c r="A59" s="8">
        <v>32</v>
      </c>
      <c r="B59" s="2"/>
      <c r="C59" s="14"/>
      <c r="D59" s="15">
        <v>60000</v>
      </c>
      <c r="E59" s="15">
        <v>-7000</v>
      </c>
      <c r="F59" s="15">
        <f>D59+E59</f>
        <v>53000</v>
      </c>
      <c r="H59" s="29"/>
      <c r="I59" s="28"/>
    </row>
    <row r="60" spans="1:9" ht="15.6" x14ac:dyDescent="0.3">
      <c r="A60" s="8">
        <v>52</v>
      </c>
      <c r="B60" s="2"/>
      <c r="C60" s="14"/>
      <c r="D60" s="15">
        <v>0</v>
      </c>
      <c r="E60" s="15">
        <v>22870</v>
      </c>
      <c r="F60" s="15">
        <f>D60+E60</f>
        <v>22870</v>
      </c>
      <c r="H60" s="29"/>
      <c r="I60" s="28"/>
    </row>
    <row r="61" spans="1:9" ht="15.6" x14ac:dyDescent="0.3">
      <c r="A61" s="8">
        <v>54</v>
      </c>
      <c r="B61" s="2"/>
      <c r="C61" s="14"/>
      <c r="D61" s="15">
        <v>8278097</v>
      </c>
      <c r="E61" s="15">
        <v>1800000</v>
      </c>
      <c r="F61" s="15">
        <f>D61+E61</f>
        <v>10078097</v>
      </c>
      <c r="H61" s="29"/>
      <c r="I61" s="28"/>
    </row>
    <row r="62" spans="1:9" ht="15.6" x14ac:dyDescent="0.3">
      <c r="A62" s="8">
        <v>11</v>
      </c>
      <c r="B62" s="2">
        <v>312</v>
      </c>
      <c r="C62" s="14" t="s">
        <v>29</v>
      </c>
      <c r="D62" s="15">
        <v>1500</v>
      </c>
      <c r="E62" s="15">
        <v>5750</v>
      </c>
      <c r="F62" s="15">
        <f t="shared" ref="F62:F69" si="11">D62+E62</f>
        <v>7250</v>
      </c>
      <c r="G62" s="31"/>
      <c r="H62" s="29"/>
      <c r="I62" s="28"/>
    </row>
    <row r="63" spans="1:9" ht="15.6" x14ac:dyDescent="0.3">
      <c r="A63" s="8">
        <v>32</v>
      </c>
      <c r="B63" s="2"/>
      <c r="C63" s="14"/>
      <c r="D63" s="15">
        <v>1500</v>
      </c>
      <c r="E63" s="15">
        <v>0</v>
      </c>
      <c r="F63" s="15">
        <f t="shared" si="11"/>
        <v>1500</v>
      </c>
      <c r="I63" s="28"/>
    </row>
    <row r="64" spans="1:9" ht="15.6" x14ac:dyDescent="0.3">
      <c r="A64" s="8">
        <v>52</v>
      </c>
      <c r="B64" s="2"/>
      <c r="C64" s="14"/>
      <c r="D64" s="15">
        <v>0</v>
      </c>
      <c r="E64" s="15">
        <v>10000</v>
      </c>
      <c r="F64" s="15">
        <f t="shared" si="11"/>
        <v>10000</v>
      </c>
      <c r="I64" s="28"/>
    </row>
    <row r="65" spans="1:9" ht="15.6" x14ac:dyDescent="0.3">
      <c r="A65" s="8">
        <v>54</v>
      </c>
      <c r="B65" s="2"/>
      <c r="C65" s="14"/>
      <c r="D65" s="15">
        <v>240000</v>
      </c>
      <c r="E65" s="15">
        <v>80000</v>
      </c>
      <c r="F65" s="15">
        <f t="shared" si="11"/>
        <v>320000</v>
      </c>
      <c r="I65" s="28"/>
    </row>
    <row r="66" spans="1:9" ht="15.6" x14ac:dyDescent="0.3">
      <c r="A66" s="8">
        <v>11</v>
      </c>
      <c r="B66" s="2">
        <v>313</v>
      </c>
      <c r="C66" s="14" t="s">
        <v>30</v>
      </c>
      <c r="D66" s="15">
        <v>7000</v>
      </c>
      <c r="E66" s="15">
        <v>7000</v>
      </c>
      <c r="F66" s="15">
        <f t="shared" si="11"/>
        <v>14000</v>
      </c>
      <c r="G66" s="31"/>
      <c r="H66" s="29"/>
      <c r="I66" s="28"/>
    </row>
    <row r="67" spans="1:9" ht="15.6" x14ac:dyDescent="0.3">
      <c r="A67" s="8">
        <v>32</v>
      </c>
      <c r="B67" s="2"/>
      <c r="C67" s="14"/>
      <c r="D67" s="15">
        <v>9000</v>
      </c>
      <c r="E67" s="15">
        <v>603</v>
      </c>
      <c r="F67" s="15">
        <f t="shared" si="11"/>
        <v>9603</v>
      </c>
      <c r="I67" s="28"/>
    </row>
    <row r="68" spans="1:9" ht="15.6" x14ac:dyDescent="0.3">
      <c r="A68" s="8">
        <v>52</v>
      </c>
      <c r="B68" s="2"/>
      <c r="C68" s="14"/>
      <c r="D68" s="15">
        <v>0</v>
      </c>
      <c r="E68" s="15">
        <v>4630</v>
      </c>
      <c r="F68" s="15">
        <f t="shared" si="11"/>
        <v>4630</v>
      </c>
      <c r="I68" s="28"/>
    </row>
    <row r="69" spans="1:9" ht="15.6" x14ac:dyDescent="0.3">
      <c r="A69" s="8">
        <v>54</v>
      </c>
      <c r="B69" s="2"/>
      <c r="C69" s="14"/>
      <c r="D69" s="15">
        <v>1241714</v>
      </c>
      <c r="E69" s="15">
        <v>410000</v>
      </c>
      <c r="F69" s="15">
        <f t="shared" si="11"/>
        <v>1651714</v>
      </c>
      <c r="I69" s="28"/>
    </row>
    <row r="70" spans="1:9" ht="15.6" x14ac:dyDescent="0.3">
      <c r="A70" s="8"/>
      <c r="B70" s="2">
        <v>32</v>
      </c>
      <c r="C70" s="14" t="s">
        <v>31</v>
      </c>
      <c r="D70" s="17">
        <f>SUBTOTAL(9,D71:D86)</f>
        <v>1423276</v>
      </c>
      <c r="E70" s="17">
        <f>SUBTOTAL(9,E71:E86)</f>
        <v>251401</v>
      </c>
      <c r="F70" s="17">
        <f>SUBTOTAL(9,F71:F86)</f>
        <v>1674677</v>
      </c>
      <c r="I70" s="28"/>
    </row>
    <row r="71" spans="1:9" ht="15.6" x14ac:dyDescent="0.3">
      <c r="A71" s="8">
        <v>12</v>
      </c>
      <c r="B71" s="2">
        <v>321</v>
      </c>
      <c r="C71" s="14" t="s">
        <v>32</v>
      </c>
      <c r="D71" s="15">
        <v>22400</v>
      </c>
      <c r="E71" s="15">
        <v>-3734</v>
      </c>
      <c r="F71" s="15">
        <f t="shared" ref="F71:F100" si="12">D71+E71</f>
        <v>18666</v>
      </c>
      <c r="G71" s="31"/>
      <c r="H71" s="29"/>
      <c r="I71" s="28"/>
    </row>
    <row r="72" spans="1:9" ht="15.6" x14ac:dyDescent="0.3">
      <c r="A72" s="8">
        <v>32</v>
      </c>
      <c r="B72" s="2"/>
      <c r="C72" s="7"/>
      <c r="D72" s="15">
        <v>19500</v>
      </c>
      <c r="E72" s="15">
        <v>31000</v>
      </c>
      <c r="F72" s="15">
        <f t="shared" si="12"/>
        <v>50500</v>
      </c>
      <c r="G72" s="31"/>
      <c r="H72" s="29"/>
      <c r="I72" s="28"/>
    </row>
    <row r="73" spans="1:9" ht="15.6" x14ac:dyDescent="0.3">
      <c r="A73" s="8">
        <v>54</v>
      </c>
      <c r="B73" s="2"/>
      <c r="C73" s="14"/>
      <c r="D73" s="15">
        <v>144780</v>
      </c>
      <c r="E73" s="15">
        <v>0</v>
      </c>
      <c r="F73" s="15">
        <f t="shared" si="12"/>
        <v>144780</v>
      </c>
      <c r="G73" s="31"/>
      <c r="H73" s="29"/>
      <c r="I73" s="28"/>
    </row>
    <row r="74" spans="1:9" ht="15.6" x14ac:dyDescent="0.3">
      <c r="A74" s="8">
        <v>11</v>
      </c>
      <c r="B74" s="2">
        <v>322</v>
      </c>
      <c r="C74" s="14" t="s">
        <v>33</v>
      </c>
      <c r="D74" s="15">
        <v>300000</v>
      </c>
      <c r="E74" s="15">
        <v>-10000</v>
      </c>
      <c r="F74" s="15">
        <f t="shared" si="12"/>
        <v>290000</v>
      </c>
      <c r="G74" s="31"/>
      <c r="H74" s="29"/>
      <c r="I74" s="28"/>
    </row>
    <row r="75" spans="1:9" ht="15.6" x14ac:dyDescent="0.3">
      <c r="A75" s="8">
        <v>12</v>
      </c>
      <c r="B75" s="2"/>
      <c r="C75" s="14"/>
      <c r="D75" s="15">
        <v>224663</v>
      </c>
      <c r="E75" s="15">
        <v>-1024</v>
      </c>
      <c r="F75" s="15">
        <f t="shared" si="12"/>
        <v>223639</v>
      </c>
      <c r="G75" s="31"/>
      <c r="H75" s="29"/>
      <c r="I75" s="28"/>
    </row>
    <row r="76" spans="1:9" ht="15.6" x14ac:dyDescent="0.3">
      <c r="A76" s="8">
        <v>32</v>
      </c>
      <c r="B76" s="2"/>
      <c r="C76" s="14"/>
      <c r="D76" s="15">
        <v>23500</v>
      </c>
      <c r="E76" s="15">
        <v>87889</v>
      </c>
      <c r="F76" s="15">
        <f t="shared" si="12"/>
        <v>111389</v>
      </c>
      <c r="G76" s="31"/>
      <c r="H76" s="29"/>
      <c r="I76" s="28"/>
    </row>
    <row r="77" spans="1:9" ht="15.6" x14ac:dyDescent="0.3">
      <c r="A77" s="8">
        <v>52</v>
      </c>
      <c r="B77" s="2"/>
      <c r="C77" s="14"/>
      <c r="D77" s="15">
        <v>37984</v>
      </c>
      <c r="E77" s="15">
        <v>0</v>
      </c>
      <c r="F77" s="15">
        <f t="shared" si="12"/>
        <v>37984</v>
      </c>
      <c r="G77" s="31"/>
      <c r="H77" s="29"/>
      <c r="I77" s="28"/>
    </row>
    <row r="78" spans="1:9" ht="15.6" x14ac:dyDescent="0.3">
      <c r="A78" s="8">
        <v>54</v>
      </c>
      <c r="B78" s="2"/>
      <c r="C78" s="14"/>
      <c r="D78" s="15">
        <v>100000</v>
      </c>
      <c r="E78" s="15">
        <v>100000</v>
      </c>
      <c r="F78" s="15">
        <f t="shared" si="12"/>
        <v>200000</v>
      </c>
      <c r="G78" s="31"/>
      <c r="H78" s="29"/>
      <c r="I78" s="28"/>
    </row>
    <row r="79" spans="1:9" ht="15.6" x14ac:dyDescent="0.3">
      <c r="A79" s="8">
        <v>12</v>
      </c>
      <c r="B79" s="2">
        <v>323</v>
      </c>
      <c r="C79" s="14" t="s">
        <v>34</v>
      </c>
      <c r="D79" s="15">
        <v>492579</v>
      </c>
      <c r="E79" s="15">
        <v>-77607</v>
      </c>
      <c r="F79" s="15">
        <f t="shared" si="12"/>
        <v>414972</v>
      </c>
      <c r="H79" s="29"/>
      <c r="I79" s="28"/>
    </row>
    <row r="80" spans="1:9" ht="15.6" x14ac:dyDescent="0.3">
      <c r="A80" s="8">
        <v>32</v>
      </c>
      <c r="B80" s="2"/>
      <c r="C80" s="14"/>
      <c r="D80" s="15">
        <v>12570</v>
      </c>
      <c r="E80" s="15">
        <v>23428</v>
      </c>
      <c r="F80" s="15">
        <f t="shared" si="12"/>
        <v>35998</v>
      </c>
      <c r="G80" s="31"/>
      <c r="H80" s="29"/>
      <c r="I80" s="28"/>
    </row>
    <row r="81" spans="1:9" ht="15.6" x14ac:dyDescent="0.3">
      <c r="A81" s="8">
        <v>52</v>
      </c>
      <c r="B81" s="2"/>
      <c r="C81" s="14"/>
      <c r="D81" s="15">
        <v>0</v>
      </c>
      <c r="E81" s="15">
        <v>1200</v>
      </c>
      <c r="F81" s="15">
        <f t="shared" si="12"/>
        <v>1200</v>
      </c>
      <c r="G81" s="31"/>
      <c r="H81" s="29"/>
      <c r="I81" s="28"/>
    </row>
    <row r="82" spans="1:9" ht="15.6" x14ac:dyDescent="0.3">
      <c r="A82" s="8">
        <v>54</v>
      </c>
      <c r="B82" s="2"/>
      <c r="C82" s="14"/>
      <c r="D82" s="15">
        <v>0</v>
      </c>
      <c r="E82" s="15">
        <v>5400</v>
      </c>
      <c r="F82" s="15">
        <f t="shared" si="12"/>
        <v>5400</v>
      </c>
      <c r="G82" s="31"/>
      <c r="H82" s="29"/>
      <c r="I82" s="28"/>
    </row>
    <row r="83" spans="1:9" ht="15.6" x14ac:dyDescent="0.3">
      <c r="A83" s="8">
        <v>12</v>
      </c>
      <c r="B83" s="2">
        <v>329</v>
      </c>
      <c r="C83" s="14" t="s">
        <v>35</v>
      </c>
      <c r="D83" s="15">
        <v>16800</v>
      </c>
      <c r="E83" s="15">
        <v>-771</v>
      </c>
      <c r="F83" s="15">
        <f t="shared" si="12"/>
        <v>16029</v>
      </c>
      <c r="G83" s="31"/>
      <c r="H83" s="29"/>
      <c r="I83" s="28"/>
    </row>
    <row r="84" spans="1:9" ht="15.6" x14ac:dyDescent="0.3">
      <c r="A84" s="8">
        <v>32</v>
      </c>
      <c r="B84" s="2"/>
      <c r="C84" s="14"/>
      <c r="D84" s="15">
        <v>28500</v>
      </c>
      <c r="E84" s="15">
        <v>100</v>
      </c>
      <c r="F84" s="15">
        <f t="shared" si="12"/>
        <v>28600</v>
      </c>
      <c r="G84" s="31"/>
      <c r="H84" s="30"/>
      <c r="I84" s="28"/>
    </row>
    <row r="85" spans="1:9" ht="15.6" x14ac:dyDescent="0.3">
      <c r="A85" s="8">
        <v>52</v>
      </c>
      <c r="B85" s="2"/>
      <c r="C85" s="14"/>
      <c r="D85" s="15">
        <v>0</v>
      </c>
      <c r="E85" s="15">
        <v>300</v>
      </c>
      <c r="F85" s="15">
        <f t="shared" si="12"/>
        <v>300</v>
      </c>
      <c r="G85" s="31"/>
      <c r="H85" s="30"/>
      <c r="I85" s="28"/>
    </row>
    <row r="86" spans="1:9" ht="15.6" x14ac:dyDescent="0.3">
      <c r="A86" s="8">
        <v>54</v>
      </c>
      <c r="B86" s="2"/>
      <c r="C86" s="14"/>
      <c r="D86" s="15">
        <v>0</v>
      </c>
      <c r="E86" s="15">
        <v>95220</v>
      </c>
      <c r="F86" s="15">
        <f t="shared" si="12"/>
        <v>95220</v>
      </c>
      <c r="G86" s="31"/>
      <c r="H86" s="29"/>
      <c r="I86" s="28"/>
    </row>
    <row r="87" spans="1:9" ht="15.6" x14ac:dyDescent="0.3">
      <c r="A87" s="8"/>
      <c r="B87" s="2">
        <v>34</v>
      </c>
      <c r="C87" s="14" t="s">
        <v>36</v>
      </c>
      <c r="D87" s="17">
        <f>SUBTOTAL(9,D88:D89)</f>
        <v>460</v>
      </c>
      <c r="E87" s="17">
        <f>SUBTOTAL(9,E88:E90)</f>
        <v>58751</v>
      </c>
      <c r="F87" s="17">
        <f>SUBTOTAL(9,F88:F90)</f>
        <v>59211</v>
      </c>
      <c r="H87" s="29"/>
      <c r="I87" s="28"/>
    </row>
    <row r="88" spans="1:9" ht="15.6" x14ac:dyDescent="0.3">
      <c r="A88" s="8">
        <v>12</v>
      </c>
      <c r="B88" s="2">
        <v>343</v>
      </c>
      <c r="C88" s="14" t="s">
        <v>37</v>
      </c>
      <c r="D88" s="15">
        <v>60</v>
      </c>
      <c r="E88" s="15">
        <v>-60</v>
      </c>
      <c r="F88" s="15">
        <f t="shared" si="12"/>
        <v>0</v>
      </c>
      <c r="H88" s="29"/>
      <c r="I88" s="28"/>
    </row>
    <row r="89" spans="1:9" ht="15.6" x14ac:dyDescent="0.3">
      <c r="A89" s="8">
        <v>32</v>
      </c>
      <c r="B89" s="2"/>
      <c r="C89" s="14"/>
      <c r="D89" s="15">
        <v>400</v>
      </c>
      <c r="E89" s="15">
        <v>0</v>
      </c>
      <c r="F89" s="15">
        <f t="shared" si="12"/>
        <v>400</v>
      </c>
      <c r="H89" s="29"/>
      <c r="I89" s="28"/>
    </row>
    <row r="90" spans="1:9" ht="15.6" x14ac:dyDescent="0.3">
      <c r="A90" s="8">
        <v>54</v>
      </c>
      <c r="B90" s="2"/>
      <c r="C90" s="14"/>
      <c r="D90" s="15">
        <v>0</v>
      </c>
      <c r="E90" s="15">
        <v>58811</v>
      </c>
      <c r="F90" s="15">
        <f t="shared" si="12"/>
        <v>58811</v>
      </c>
      <c r="H90" s="29"/>
      <c r="I90" s="28"/>
    </row>
    <row r="91" spans="1:9" ht="15.6" x14ac:dyDescent="0.3">
      <c r="A91" s="8"/>
      <c r="B91" s="2">
        <v>37</v>
      </c>
      <c r="C91" s="14" t="s">
        <v>38</v>
      </c>
      <c r="D91" s="17">
        <f>SUBTOTAL(9,D92:D93)</f>
        <v>96804</v>
      </c>
      <c r="E91" s="17">
        <f>SUBTOTAL(9,E92:E93)</f>
        <v>43196</v>
      </c>
      <c r="F91" s="17">
        <f>SUBTOTAL(9,F92:F93)</f>
        <v>140000</v>
      </c>
      <c r="H91" s="29"/>
      <c r="I91" s="28"/>
    </row>
    <row r="92" spans="1:9" ht="15.6" x14ac:dyDescent="0.3">
      <c r="A92" s="8">
        <v>12</v>
      </c>
      <c r="B92" s="2">
        <v>372</v>
      </c>
      <c r="C92" s="14" t="s">
        <v>39</v>
      </c>
      <c r="D92" s="15">
        <v>1804</v>
      </c>
      <c r="E92" s="15">
        <v>-1804</v>
      </c>
      <c r="F92" s="15">
        <f t="shared" ref="F92:F93" si="13">D92+E92</f>
        <v>0</v>
      </c>
      <c r="H92" s="29"/>
      <c r="I92" s="28"/>
    </row>
    <row r="93" spans="1:9" ht="15.6" x14ac:dyDescent="0.3">
      <c r="A93" s="8">
        <v>54</v>
      </c>
      <c r="B93" s="27"/>
      <c r="C93" s="27"/>
      <c r="D93" s="15">
        <v>95000</v>
      </c>
      <c r="E93" s="15">
        <v>45000</v>
      </c>
      <c r="F93" s="15">
        <f t="shared" si="13"/>
        <v>140000</v>
      </c>
      <c r="H93" s="29"/>
      <c r="I93" s="28"/>
    </row>
    <row r="94" spans="1:9" ht="15.6" x14ac:dyDescent="0.3">
      <c r="A94" s="7"/>
      <c r="B94" s="10"/>
      <c r="C94" s="24" t="s">
        <v>40</v>
      </c>
      <c r="D94" s="25"/>
      <c r="E94" s="23"/>
      <c r="F94" s="23"/>
      <c r="H94" s="29"/>
      <c r="I94" s="28"/>
    </row>
    <row r="95" spans="1:9" ht="16.2" x14ac:dyDescent="0.3">
      <c r="A95" s="2"/>
      <c r="B95" s="2">
        <v>4</v>
      </c>
      <c r="C95" s="14" t="s">
        <v>5</v>
      </c>
      <c r="D95" s="22">
        <f>SUBTOTAL(9,D96:D100)</f>
        <v>282910</v>
      </c>
      <c r="E95" s="22">
        <f>SUBTOTAL(9,E96:E100)</f>
        <v>-65399</v>
      </c>
      <c r="F95" s="22">
        <f>SUBTOTAL(9,F96:F100)</f>
        <v>217511</v>
      </c>
      <c r="H95" s="29"/>
      <c r="I95" s="28"/>
    </row>
    <row r="96" spans="1:9" ht="15.6" x14ac:dyDescent="0.3">
      <c r="A96" s="2"/>
      <c r="B96" s="2">
        <v>42</v>
      </c>
      <c r="C96" s="14" t="s">
        <v>41</v>
      </c>
      <c r="D96" s="17">
        <f>SUBTOTAL(9,D97:D100)</f>
        <v>282910</v>
      </c>
      <c r="E96" s="17">
        <f>SUBTOTAL(9,E97:E100)</f>
        <v>-65399</v>
      </c>
      <c r="F96" s="17">
        <f>SUBTOTAL(9,F97:F100)</f>
        <v>217511</v>
      </c>
      <c r="H96" s="29"/>
      <c r="I96" s="28"/>
    </row>
    <row r="97" spans="1:9" ht="15.6" x14ac:dyDescent="0.3">
      <c r="A97" s="8">
        <v>12</v>
      </c>
      <c r="B97" s="2">
        <v>422</v>
      </c>
      <c r="C97" s="14" t="s">
        <v>42</v>
      </c>
      <c r="D97" s="15">
        <v>106500</v>
      </c>
      <c r="E97" s="15">
        <v>5000</v>
      </c>
      <c r="F97" s="15">
        <f t="shared" si="12"/>
        <v>111500</v>
      </c>
      <c r="H97" s="29"/>
      <c r="I97" s="28"/>
    </row>
    <row r="98" spans="1:9" ht="15.6" x14ac:dyDescent="0.3">
      <c r="A98" s="8">
        <v>32</v>
      </c>
      <c r="B98" s="2"/>
      <c r="C98" s="14"/>
      <c r="D98" s="15">
        <v>75030</v>
      </c>
      <c r="E98" s="15">
        <v>19980</v>
      </c>
      <c r="F98" s="15">
        <f t="shared" si="12"/>
        <v>95010</v>
      </c>
      <c r="H98" s="29"/>
      <c r="I98" s="28"/>
    </row>
    <row r="99" spans="1:9" ht="15.6" x14ac:dyDescent="0.3">
      <c r="A99" s="8">
        <v>11</v>
      </c>
      <c r="B99" s="2">
        <v>424</v>
      </c>
      <c r="C99" s="14" t="s">
        <v>43</v>
      </c>
      <c r="D99" s="15">
        <v>1380</v>
      </c>
      <c r="E99" s="15">
        <v>-9</v>
      </c>
      <c r="F99" s="15">
        <f t="shared" si="12"/>
        <v>1371</v>
      </c>
      <c r="H99" s="29"/>
      <c r="I99" s="28"/>
    </row>
    <row r="100" spans="1:9" ht="15.6" x14ac:dyDescent="0.3">
      <c r="A100" s="8">
        <v>54</v>
      </c>
      <c r="B100" s="2"/>
      <c r="C100" s="14"/>
      <c r="D100" s="15">
        <v>100000</v>
      </c>
      <c r="E100" s="15">
        <v>-90370</v>
      </c>
      <c r="F100" s="15">
        <f t="shared" si="12"/>
        <v>9630</v>
      </c>
      <c r="H100" s="29"/>
      <c r="I100" s="28"/>
    </row>
    <row r="101" spans="1:9" ht="15.6" x14ac:dyDescent="0.3">
      <c r="A101" s="2"/>
      <c r="B101" s="2"/>
      <c r="C101" s="16" t="s">
        <v>52</v>
      </c>
      <c r="D101" s="17">
        <f>D56+D95</f>
        <v>11683761</v>
      </c>
      <c r="E101" s="17">
        <f>E56+E95</f>
        <v>2646052</v>
      </c>
      <c r="F101" s="17">
        <f>F56+F95</f>
        <v>14329813</v>
      </c>
      <c r="I101" s="28"/>
    </row>
    <row r="102" spans="1:9" ht="15.6" x14ac:dyDescent="0.3">
      <c r="C102" s="12"/>
      <c r="D102" s="12"/>
      <c r="E102" s="12"/>
      <c r="F102" s="12"/>
      <c r="I102" s="28"/>
    </row>
    <row r="103" spans="1:9" ht="15.6" x14ac:dyDescent="0.3">
      <c r="C103" s="12"/>
      <c r="D103" s="12"/>
      <c r="E103" s="12"/>
      <c r="F103" s="12"/>
      <c r="I103" s="28"/>
    </row>
    <row r="104" spans="1:9" ht="15.6" x14ac:dyDescent="0.3">
      <c r="C104" s="12" t="s">
        <v>53</v>
      </c>
      <c r="D104" s="12"/>
      <c r="E104" s="12"/>
      <c r="F104" s="12"/>
      <c r="I104" s="28"/>
    </row>
    <row r="105" spans="1:9" ht="15.6" customHeight="1" x14ac:dyDescent="0.3">
      <c r="C105" s="32" t="s">
        <v>68</v>
      </c>
      <c r="D105" s="32"/>
      <c r="E105" s="32"/>
      <c r="F105" s="32"/>
      <c r="I105" s="28"/>
    </row>
    <row r="106" spans="1:9" x14ac:dyDescent="0.3">
      <c r="C106" s="32"/>
      <c r="D106" s="32"/>
      <c r="E106" s="32"/>
      <c r="F106" s="32"/>
      <c r="I106" s="28"/>
    </row>
    <row r="107" spans="1:9" x14ac:dyDescent="0.3">
      <c r="I107" s="28"/>
    </row>
    <row r="108" spans="1:9" x14ac:dyDescent="0.3">
      <c r="E108" t="s">
        <v>69</v>
      </c>
      <c r="I108" s="28"/>
    </row>
    <row r="109" spans="1:9" x14ac:dyDescent="0.3">
      <c r="E109" t="s">
        <v>70</v>
      </c>
      <c r="I109" s="28"/>
    </row>
    <row r="110" spans="1:9" x14ac:dyDescent="0.3">
      <c r="I110" s="28"/>
    </row>
    <row r="111" spans="1:9" x14ac:dyDescent="0.3">
      <c r="I111" s="28"/>
    </row>
    <row r="112" spans="1:9" x14ac:dyDescent="0.3">
      <c r="I112" s="28"/>
    </row>
    <row r="113" spans="9:9" x14ac:dyDescent="0.3">
      <c r="I113" s="28"/>
    </row>
    <row r="114" spans="9:9" x14ac:dyDescent="0.3">
      <c r="I114" s="28"/>
    </row>
    <row r="115" spans="9:9" x14ac:dyDescent="0.3">
      <c r="I115" s="28"/>
    </row>
  </sheetData>
  <mergeCells count="7">
    <mergeCell ref="C105:F106"/>
    <mergeCell ref="C23:F23"/>
    <mergeCell ref="C7:F7"/>
    <mergeCell ref="C15:F15"/>
    <mergeCell ref="C8:F8"/>
    <mergeCell ref="C9:F9"/>
    <mergeCell ref="C10:F10"/>
  </mergeCells>
  <pageMargins left="0.7" right="0.7" top="0.75" bottom="0.75" header="0.3" footer="0.3"/>
  <pageSetup paperSize="9" scale="88" orientation="landscape" r:id="rId1"/>
  <rowBreaks count="3" manualBreakCount="3">
    <brk id="29" max="5" man="1"/>
    <brk id="52" max="16383" man="1"/>
    <brk id="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I. rebalans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igk</cp:lastModifiedBy>
  <cp:lastPrinted>2022-12-28T09:24:52Z</cp:lastPrinted>
  <dcterms:created xsi:type="dcterms:W3CDTF">2022-05-05T07:31:02Z</dcterms:created>
  <dcterms:modified xsi:type="dcterms:W3CDTF">2022-12-28T09:40:00Z</dcterms:modified>
</cp:coreProperties>
</file>